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nspt.sharepoint.com/spms/UAQT/Procedimentos em tramitao/UAQT2017003 AQ Tradução e Intérprete (AQ_TIS_2017)/01 Peças/"/>
    </mc:Choice>
  </mc:AlternateContent>
  <bookViews>
    <workbookView xWindow="0" yWindow="0" windowWidth="28800" windowHeight="12210"/>
  </bookViews>
  <sheets>
    <sheet name="Categoria 1" sheetId="1" r:id="rId1"/>
    <sheet name="Categoria 2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3" l="1"/>
  <c r="J31" i="3" s="1"/>
  <c r="J30" i="3"/>
  <c r="H30" i="3"/>
  <c r="I30" i="3" s="1"/>
  <c r="J29" i="3"/>
  <c r="I29" i="3"/>
  <c r="H29" i="3"/>
  <c r="H28" i="3"/>
  <c r="J28" i="3" s="1"/>
  <c r="H27" i="3"/>
  <c r="J27" i="3" s="1"/>
  <c r="J26" i="3"/>
  <c r="H26" i="3"/>
  <c r="I26" i="3" s="1"/>
  <c r="J25" i="3"/>
  <c r="I25" i="3"/>
  <c r="H25" i="3"/>
  <c r="H24" i="3"/>
  <c r="J24" i="3" s="1"/>
  <c r="H23" i="3"/>
  <c r="J23" i="3" s="1"/>
  <c r="J22" i="3"/>
  <c r="H22" i="3"/>
  <c r="I22" i="3" s="1"/>
  <c r="J21" i="3"/>
  <c r="I21" i="3"/>
  <c r="H21" i="3"/>
  <c r="H20" i="3"/>
  <c r="J20" i="3" s="1"/>
  <c r="H19" i="3"/>
  <c r="J19" i="3" s="1"/>
  <c r="J18" i="3"/>
  <c r="H18" i="3"/>
  <c r="I18" i="3" s="1"/>
  <c r="J17" i="3"/>
  <c r="I17" i="3"/>
  <c r="H17" i="3"/>
  <c r="H16" i="3"/>
  <c r="I16" i="3" s="1"/>
  <c r="H15" i="3"/>
  <c r="J15" i="3" s="1"/>
  <c r="J14" i="3"/>
  <c r="H14" i="3"/>
  <c r="I14" i="3" s="1"/>
  <c r="J13" i="3"/>
  <c r="I13" i="3"/>
  <c r="H13" i="3"/>
  <c r="H12" i="3"/>
  <c r="I12" i="3" s="1"/>
  <c r="H11" i="3"/>
  <c r="J11" i="3" s="1"/>
  <c r="J10" i="3"/>
  <c r="H10" i="3"/>
  <c r="I10" i="3" s="1"/>
  <c r="J9" i="3"/>
  <c r="I9" i="3"/>
  <c r="H9" i="3"/>
  <c r="H8" i="3"/>
  <c r="I8" i="3" s="1"/>
  <c r="H8" i="1"/>
  <c r="I8" i="1" s="1"/>
  <c r="J27" i="1"/>
  <c r="J29" i="1"/>
  <c r="J30" i="1"/>
  <c r="J31" i="1"/>
  <c r="H9" i="1"/>
  <c r="I9" i="1" s="1"/>
  <c r="H10" i="1"/>
  <c r="I10" i="1" s="1"/>
  <c r="I27" i="1"/>
  <c r="I29" i="1"/>
  <c r="I30" i="1"/>
  <c r="I31" i="1"/>
  <c r="I20" i="3" l="1"/>
  <c r="I24" i="3"/>
  <c r="I28" i="3"/>
  <c r="J8" i="3"/>
  <c r="I11" i="3"/>
  <c r="J12" i="3"/>
  <c r="I15" i="3"/>
  <c r="J16" i="3"/>
  <c r="I19" i="3"/>
  <c r="I23" i="3"/>
  <c r="I27" i="3"/>
  <c r="I31" i="3"/>
  <c r="J8" i="1"/>
  <c r="J10" i="1"/>
  <c r="J9" i="1"/>
  <c r="H11" i="1"/>
  <c r="I11" i="1" l="1"/>
  <c r="J11" i="1"/>
  <c r="H27" i="1" l="1"/>
  <c r="H26" i="1"/>
  <c r="H25" i="1"/>
  <c r="H24" i="1"/>
  <c r="H31" i="1"/>
  <c r="H30" i="1"/>
  <c r="H29" i="1"/>
  <c r="H28" i="1"/>
  <c r="H23" i="1"/>
  <c r="H22" i="1"/>
  <c r="H21" i="1"/>
  <c r="H20" i="1"/>
  <c r="H19" i="1"/>
  <c r="H18" i="1"/>
  <c r="J18" i="1" s="1"/>
  <c r="H17" i="1"/>
  <c r="J17" i="1" s="1"/>
  <c r="H16" i="1"/>
  <c r="J16" i="1" s="1"/>
  <c r="H15" i="1"/>
  <c r="H14" i="1"/>
  <c r="J14" i="1" s="1"/>
  <c r="H13" i="1"/>
  <c r="H12" i="1"/>
  <c r="J12" i="1" s="1"/>
  <c r="J28" i="1" l="1"/>
  <c r="I28" i="1"/>
  <c r="I24" i="1"/>
  <c r="J24" i="1"/>
  <c r="J13" i="1"/>
  <c r="I13" i="1"/>
  <c r="J21" i="1"/>
  <c r="I21" i="1"/>
  <c r="J25" i="1"/>
  <c r="I25" i="1"/>
  <c r="J22" i="1"/>
  <c r="I22" i="1"/>
  <c r="I20" i="1"/>
  <c r="J20" i="1"/>
  <c r="J15" i="1"/>
  <c r="I15" i="1"/>
  <c r="I19" i="1"/>
  <c r="J19" i="1"/>
  <c r="J23" i="1"/>
  <c r="I23" i="1"/>
  <c r="J26" i="1"/>
  <c r="I26" i="1"/>
  <c r="I14" i="1"/>
  <c r="I17" i="1"/>
  <c r="I16" i="1"/>
  <c r="I18" i="1"/>
  <c r="I12" i="1"/>
</calcChain>
</file>

<file path=xl/sharedStrings.xml><?xml version="1.0" encoding="utf-8"?>
<sst xmlns="http://schemas.openxmlformats.org/spreadsheetml/2006/main" count="81" uniqueCount="28">
  <si>
    <t>Grupo</t>
  </si>
  <si>
    <t>Lote</t>
  </si>
  <si>
    <t>Concorrente</t>
  </si>
  <si>
    <t>Peso parcial</t>
  </si>
  <si>
    <t>Observações</t>
  </si>
  <si>
    <t>Pontos</t>
  </si>
  <si>
    <t>Categoria 2 - Serviços de Tradução</t>
  </si>
  <si>
    <t>Categoria 1 - Serviços de Intérprete</t>
  </si>
  <si>
    <t>NOTA:  Preencher valores apenas nos lotes a que concorre</t>
  </si>
  <si>
    <t>Inglês (Reino Unido)</t>
  </si>
  <si>
    <t>Francês</t>
  </si>
  <si>
    <t>Espanhol (Castelhano)</t>
  </si>
  <si>
    <t>Alemão</t>
  </si>
  <si>
    <t>Língua Gestual</t>
  </si>
  <si>
    <t>Inglês (Reino Unido), Espanhol (Castelhano) e Alemão</t>
  </si>
  <si>
    <t>Região Norte</t>
  </si>
  <si>
    <t>Região Centro</t>
  </si>
  <si>
    <t>Região Lisboa e Vale do Tejo</t>
  </si>
  <si>
    <t>Alentejo e Algarve</t>
  </si>
  <si>
    <t>Preço Máximo 
(Preço Base) 
€/ Hora/ Homem</t>
  </si>
  <si>
    <t>Preço Mínimo 
(Preço Anormalmente Baixo) €/ Hora/ Homem</t>
  </si>
  <si>
    <t>Preço Unitário (Pu) 
€/ Hora/ Homem)</t>
  </si>
  <si>
    <t>Preço Mínimo 
(Preço Anormalmente Baixo)
€ /Palavra</t>
  </si>
  <si>
    <t>Preço Máximo 
(Preço Base)
€/ Palavra</t>
  </si>
  <si>
    <t>Preço Unitário (Pu)
€/ Palavra</t>
  </si>
  <si>
    <t>Preço ponderado (PP)
€/ Hora/ Homem</t>
  </si>
  <si>
    <t>Preço ponderado (PP)
€/ Palavra</t>
  </si>
  <si>
    <t>Pontuação Final (PF)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</si>
</sst>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6883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5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2" fontId="3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5" borderId="3" xfId="0" applyFont="1" applyFill="1" applyBorder="1" applyAlignment="1">
      <alignment horizontal="center" vertical="center" wrapText="1"/>
    </xf>
    <xf numFmtId="2" fontId="3" fillId="7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2" fontId="3" fillId="7" borderId="5" xfId="0" applyNumberFormat="1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 applyFill="1"/>
    <xf numFmtId="0" fontId="6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0" applyFont="1" applyFill="1" applyAlignment="1">
      <alignment horizontal="right" vertical="center"/>
    </xf>
    <xf numFmtId="0" fontId="7" fillId="8" borderId="21" xfId="0" applyFont="1" applyFill="1" applyBorder="1" applyAlignment="1">
      <alignment horizontal="center" vertical="center"/>
    </xf>
    <xf numFmtId="0" fontId="7" fillId="8" borderId="2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Alignment="1">
      <alignment horizontal="right" vertic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2" fontId="5" fillId="5" borderId="5" xfId="0" applyNumberFormat="1" applyFont="1" applyFill="1" applyBorder="1" applyAlignment="1">
      <alignment horizontal="center" vertical="center" wrapText="1"/>
    </xf>
    <xf numFmtId="2" fontId="5" fillId="5" borderId="6" xfId="0" applyNumberFormat="1" applyFont="1" applyFill="1" applyBorder="1" applyAlignment="1">
      <alignment horizontal="center" vertical="center" wrapText="1"/>
    </xf>
    <xf numFmtId="2" fontId="5" fillId="5" borderId="3" xfId="0" applyNumberFormat="1" applyFont="1" applyFill="1" applyBorder="1" applyAlignment="1">
      <alignment horizontal="center" vertical="center" wrapText="1"/>
    </xf>
    <xf numFmtId="2" fontId="5" fillId="5" borderId="13" xfId="0" applyNumberFormat="1" applyFont="1" applyFill="1" applyBorder="1" applyAlignment="1">
      <alignment horizontal="center" vertical="center" wrapText="1"/>
    </xf>
    <xf numFmtId="2" fontId="5" fillId="5" borderId="8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3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1" fillId="6" borderId="25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strike val="0"/>
        <color theme="0"/>
      </font>
      <fill>
        <patternFill patternType="solid">
          <fgColor rgb="FFC00000"/>
          <bgColor rgb="FFC00000"/>
        </patternFill>
      </fill>
    </dxf>
    <dxf>
      <font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 patternType="solid">
          <fgColor rgb="FFC00000"/>
          <bgColor rgb="FFC00000"/>
        </patternFill>
      </fill>
    </dxf>
    <dxf>
      <font>
        <strike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D62424"/>
      <color rgb="FFC00000"/>
      <color rgb="FFFF5050"/>
      <color rgb="FF3688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314325</xdr:rowOff>
    </xdr:to>
    <xdr:sp macro="" textlink="">
      <xdr:nvSpPr>
        <xdr:cNvPr id="2" name="AutoShape 1" descr="Resultado de imagem para spm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2733675" y="333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0</xdr:col>
      <xdr:colOff>160866</xdr:colOff>
      <xdr:row>0</xdr:row>
      <xdr:rowOff>136525</xdr:rowOff>
    </xdr:from>
    <xdr:to>
      <xdr:col>4</xdr:col>
      <xdr:colOff>273884</xdr:colOff>
      <xdr:row>2</xdr:row>
      <xdr:rowOff>16934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6" y="136525"/>
          <a:ext cx="2589518" cy="39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2</xdr:row>
      <xdr:rowOff>314325</xdr:rowOff>
    </xdr:to>
    <xdr:sp macro="" textlink="">
      <xdr:nvSpPr>
        <xdr:cNvPr id="2" name="AutoShape 1" descr="Resultado de imagem para spms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743325" y="523875"/>
          <a:ext cx="304800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absolute">
    <xdr:from>
      <xdr:col>0</xdr:col>
      <xdr:colOff>160866</xdr:colOff>
      <xdr:row>0</xdr:row>
      <xdr:rowOff>136525</xdr:rowOff>
    </xdr:from>
    <xdr:to>
      <xdr:col>4</xdr:col>
      <xdr:colOff>284467</xdr:colOff>
      <xdr:row>2</xdr:row>
      <xdr:rowOff>16934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866" y="136525"/>
          <a:ext cx="2577876" cy="4042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abSelected="1" zoomScale="90" zoomScaleNormal="90" workbookViewId="0">
      <selection activeCell="F9" sqref="F9"/>
    </sheetView>
  </sheetViews>
  <sheetFormatPr defaultColWidth="0" defaultRowHeight="15" zeroHeight="1" x14ac:dyDescent="0.25"/>
  <cols>
    <col min="1" max="1" width="9.140625" customWidth="1"/>
    <col min="2" max="2" width="6.7109375" customWidth="1"/>
    <col min="3" max="3" width="13.28515625" customWidth="1"/>
    <col min="4" max="4" width="8" customWidth="1"/>
    <col min="5" max="5" width="27.5703125" customWidth="1"/>
    <col min="6" max="6" width="19.42578125" customWidth="1"/>
    <col min="7" max="7" width="11.5703125" bestFit="1" customWidth="1"/>
    <col min="8" max="8" width="20.28515625" customWidth="1"/>
    <col min="9" max="9" width="16.42578125" customWidth="1"/>
    <col min="10" max="10" width="52.85546875" customWidth="1"/>
    <col min="11" max="12" width="27.42578125" customWidth="1"/>
    <col min="13" max="14" width="9.140625" customWidth="1"/>
    <col min="15" max="17" width="0" hidden="1" customWidth="1"/>
    <col min="18" max="16384" width="9.140625" hidden="1"/>
  </cols>
  <sheetData>
    <row r="1" spans="2:17" ht="21.75" customHeight="1" x14ac:dyDescent="0.25">
      <c r="P1" s="17"/>
      <c r="Q1" s="17"/>
    </row>
    <row r="2" spans="2:17" ht="19.5" customHeight="1" thickBot="1" x14ac:dyDescent="0.3">
      <c r="I2" s="49" t="s">
        <v>7</v>
      </c>
      <c r="J2" s="49"/>
      <c r="P2" s="18"/>
      <c r="Q2" s="18"/>
    </row>
    <row r="3" spans="2:17" ht="30.75" customHeight="1" thickBot="1" x14ac:dyDescent="0.3">
      <c r="H3" s="25" t="s">
        <v>2</v>
      </c>
      <c r="I3" s="50"/>
      <c r="J3" s="51"/>
      <c r="P3" s="17"/>
      <c r="Q3" s="17"/>
    </row>
    <row r="4" spans="2:17" ht="20.25" customHeight="1" thickBot="1" x14ac:dyDescent="0.3">
      <c r="H4" s="4"/>
      <c r="I4" s="24"/>
      <c r="J4" s="24"/>
      <c r="P4" s="17"/>
      <c r="Q4" s="17"/>
    </row>
    <row r="5" spans="2:17" ht="18.75" customHeight="1" thickBot="1" x14ac:dyDescent="0.35">
      <c r="B5" s="19" t="s">
        <v>8</v>
      </c>
      <c r="C5" s="19"/>
      <c r="D5" s="19"/>
      <c r="E5" s="19"/>
      <c r="F5" s="20"/>
      <c r="G5" s="20"/>
      <c r="H5" s="20"/>
      <c r="I5" s="21"/>
      <c r="J5" s="24"/>
      <c r="K5" s="44" t="s">
        <v>5</v>
      </c>
      <c r="L5" s="45"/>
      <c r="P5" s="17"/>
      <c r="Q5" s="17"/>
    </row>
    <row r="6" spans="2:17" ht="18.75" customHeight="1" thickBot="1" x14ac:dyDescent="0.3">
      <c r="K6" s="22">
        <v>90</v>
      </c>
      <c r="L6" s="23">
        <v>0</v>
      </c>
    </row>
    <row r="7" spans="2:17" ht="45.75" thickBot="1" x14ac:dyDescent="0.3">
      <c r="B7" s="52" t="s">
        <v>0</v>
      </c>
      <c r="C7" s="53"/>
      <c r="D7" s="54" t="s">
        <v>1</v>
      </c>
      <c r="E7" s="53"/>
      <c r="F7" s="14" t="s">
        <v>21</v>
      </c>
      <c r="G7" s="13" t="s">
        <v>3</v>
      </c>
      <c r="H7" s="13" t="s">
        <v>25</v>
      </c>
      <c r="I7" s="13" t="s">
        <v>27</v>
      </c>
      <c r="J7" s="13" t="s">
        <v>4</v>
      </c>
      <c r="K7" s="13" t="s">
        <v>20</v>
      </c>
      <c r="L7" s="15" t="s">
        <v>19</v>
      </c>
    </row>
    <row r="8" spans="2:17" ht="28.5" customHeight="1" x14ac:dyDescent="0.25">
      <c r="B8" s="41">
        <v>1</v>
      </c>
      <c r="C8" s="46" t="s">
        <v>9</v>
      </c>
      <c r="D8" s="16">
        <v>1</v>
      </c>
      <c r="E8" s="16" t="s">
        <v>15</v>
      </c>
      <c r="F8" s="35"/>
      <c r="G8" s="10">
        <v>100</v>
      </c>
      <c r="H8" s="11" t="str">
        <f>+IF(F8&lt;0.01,"",ROUND(F8*G8/100,2))</f>
        <v/>
      </c>
      <c r="I8" s="11" t="str">
        <f>+IF(H8&gt;L8,"sem valor",IF(H8&gt;L8,0,IF(H8&lt;K8,((100-$K$6)/100-(H8-0.01)*(100-$K$6)/100/(K8-0.01)+$K$6/100)*100,(($K$6-$L$6)/100-(H8-K8)*($K$6-$L$6)/100/(L8-K8))*100)))</f>
        <v>sem valor</v>
      </c>
      <c r="J8" s="12" t="str">
        <f>+IF(H8&lt;0.01,"",IF(H8="","",IF(H8&lt;K8,"O valor inserido não atinge o limite mínimo estipulado para o serviço, pelo que deve ser justificado",IF(H8&gt;L8,"O valor inserido ultrapassa o limite máximo estipulado para o serviço",""))))</f>
        <v/>
      </c>
      <c r="K8" s="29">
        <v>7.0000000000000007E-2</v>
      </c>
      <c r="L8" s="30">
        <v>0.14000000000000001</v>
      </c>
    </row>
    <row r="9" spans="2:17" ht="28.5" customHeight="1" x14ac:dyDescent="0.25">
      <c r="B9" s="42"/>
      <c r="C9" s="47"/>
      <c r="D9" s="8">
        <v>2</v>
      </c>
      <c r="E9" s="8" t="s">
        <v>16</v>
      </c>
      <c r="F9" s="36"/>
      <c r="G9" s="5">
        <v>100</v>
      </c>
      <c r="H9" s="6" t="str">
        <f t="shared" ref="H9:H11" si="0">+IF(F9&lt;0.01,"",ROUND(F9*G9/100,2))</f>
        <v/>
      </c>
      <c r="I9" s="6" t="str">
        <f t="shared" ref="I9:I31" si="1">+IF(H9&gt;L9,"sem valor",IF(H9&gt;L9,0,IF(H9&lt;K9,((100-$K$6)/100-(H9-0.01)*(100-$K$6)/100/(K9-0.01)+$K$6/100)*100,(($K$6-$L$6)/100-(H9-K9)*($K$6-$L$6)/100/(L9-K9))*100)))</f>
        <v>sem valor</v>
      </c>
      <c r="J9" s="7" t="str">
        <f t="shared" ref="J9:J31" si="2">+IF(H9&lt;0.01,"",IF(H9="","",IF(H9&lt;K9,"O valor inserido não atinge o limite mínimo estipulado para o serviço, pelo que deve ser justificado",IF(H9&gt;L9,"O valor inserido ultrapassa o limite máximo estipulado para o serviço",""))))</f>
        <v/>
      </c>
      <c r="K9" s="31">
        <v>30</v>
      </c>
      <c r="L9" s="32">
        <v>60</v>
      </c>
    </row>
    <row r="10" spans="2:17" ht="28.5" customHeight="1" x14ac:dyDescent="0.25">
      <c r="B10" s="42"/>
      <c r="C10" s="47"/>
      <c r="D10" s="8">
        <v>3</v>
      </c>
      <c r="E10" s="8" t="s">
        <v>17</v>
      </c>
      <c r="F10" s="36"/>
      <c r="G10" s="5">
        <v>100</v>
      </c>
      <c r="H10" s="6" t="str">
        <f t="shared" si="0"/>
        <v/>
      </c>
      <c r="I10" s="6" t="str">
        <f t="shared" si="1"/>
        <v>sem valor</v>
      </c>
      <c r="J10" s="7" t="str">
        <f t="shared" si="2"/>
        <v/>
      </c>
      <c r="K10" s="31">
        <v>30</v>
      </c>
      <c r="L10" s="32">
        <v>60</v>
      </c>
    </row>
    <row r="11" spans="2:17" ht="28.5" customHeight="1" thickBot="1" x14ac:dyDescent="0.3">
      <c r="B11" s="43"/>
      <c r="C11" s="48"/>
      <c r="D11" s="9">
        <v>4</v>
      </c>
      <c r="E11" s="9" t="s">
        <v>18</v>
      </c>
      <c r="F11" s="37"/>
      <c r="G11" s="1">
        <v>100</v>
      </c>
      <c r="H11" s="3" t="str">
        <f t="shared" si="0"/>
        <v/>
      </c>
      <c r="I11" s="3" t="str">
        <f t="shared" si="1"/>
        <v>sem valor</v>
      </c>
      <c r="J11" s="2" t="str">
        <f t="shared" si="2"/>
        <v/>
      </c>
      <c r="K11" s="33">
        <v>30</v>
      </c>
      <c r="L11" s="34">
        <v>60</v>
      </c>
    </row>
    <row r="12" spans="2:17" ht="28.5" customHeight="1" x14ac:dyDescent="0.25">
      <c r="B12" s="41">
        <v>2</v>
      </c>
      <c r="C12" s="46" t="s">
        <v>10</v>
      </c>
      <c r="D12" s="16">
        <v>5</v>
      </c>
      <c r="E12" s="16" t="s">
        <v>15</v>
      </c>
      <c r="F12" s="35"/>
      <c r="G12" s="10">
        <v>100</v>
      </c>
      <c r="H12" s="11" t="str">
        <f>+IF(F12&lt;0.01,"",ROUND(F12*G12/100,2))</f>
        <v/>
      </c>
      <c r="I12" s="11" t="str">
        <f t="shared" si="1"/>
        <v>sem valor</v>
      </c>
      <c r="J12" s="12" t="str">
        <f t="shared" si="2"/>
        <v/>
      </c>
      <c r="K12" s="29">
        <v>30</v>
      </c>
      <c r="L12" s="30">
        <v>60</v>
      </c>
    </row>
    <row r="13" spans="2:17" ht="28.5" customHeight="1" x14ac:dyDescent="0.25">
      <c r="B13" s="42"/>
      <c r="C13" s="47"/>
      <c r="D13" s="8">
        <v>6</v>
      </c>
      <c r="E13" s="8" t="s">
        <v>16</v>
      </c>
      <c r="F13" s="36"/>
      <c r="G13" s="5">
        <v>100</v>
      </c>
      <c r="H13" s="6" t="str">
        <f t="shared" ref="H13:H15" si="3">+IF(F13&lt;0.01,"",ROUND(F13*G13/100,2))</f>
        <v/>
      </c>
      <c r="I13" s="6" t="str">
        <f t="shared" si="1"/>
        <v>sem valor</v>
      </c>
      <c r="J13" s="7" t="str">
        <f t="shared" si="2"/>
        <v/>
      </c>
      <c r="K13" s="31">
        <v>30</v>
      </c>
      <c r="L13" s="32">
        <v>60</v>
      </c>
    </row>
    <row r="14" spans="2:17" ht="28.5" customHeight="1" x14ac:dyDescent="0.25">
      <c r="B14" s="42"/>
      <c r="C14" s="47"/>
      <c r="D14" s="8">
        <v>7</v>
      </c>
      <c r="E14" s="8" t="s">
        <v>17</v>
      </c>
      <c r="F14" s="36"/>
      <c r="G14" s="5">
        <v>100</v>
      </c>
      <c r="H14" s="6" t="str">
        <f t="shared" si="3"/>
        <v/>
      </c>
      <c r="I14" s="6" t="str">
        <f t="shared" si="1"/>
        <v>sem valor</v>
      </c>
      <c r="J14" s="7" t="str">
        <f t="shared" si="2"/>
        <v/>
      </c>
      <c r="K14" s="31">
        <v>30</v>
      </c>
      <c r="L14" s="32">
        <v>60</v>
      </c>
    </row>
    <row r="15" spans="2:17" ht="28.5" customHeight="1" thickBot="1" x14ac:dyDescent="0.3">
      <c r="B15" s="43"/>
      <c r="C15" s="48"/>
      <c r="D15" s="9">
        <v>8</v>
      </c>
      <c r="E15" s="9" t="s">
        <v>18</v>
      </c>
      <c r="F15" s="37"/>
      <c r="G15" s="1">
        <v>100</v>
      </c>
      <c r="H15" s="3" t="str">
        <f t="shared" si="3"/>
        <v/>
      </c>
      <c r="I15" s="3" t="str">
        <f t="shared" si="1"/>
        <v>sem valor</v>
      </c>
      <c r="J15" s="2" t="str">
        <f t="shared" si="2"/>
        <v/>
      </c>
      <c r="K15" s="33">
        <v>30</v>
      </c>
      <c r="L15" s="34">
        <v>60</v>
      </c>
    </row>
    <row r="16" spans="2:17" ht="28.5" customHeight="1" x14ac:dyDescent="0.25">
      <c r="B16" s="41">
        <v>3</v>
      </c>
      <c r="C16" s="46" t="s">
        <v>11</v>
      </c>
      <c r="D16" s="16">
        <v>9</v>
      </c>
      <c r="E16" s="16" t="s">
        <v>15</v>
      </c>
      <c r="F16" s="35"/>
      <c r="G16" s="10">
        <v>100</v>
      </c>
      <c r="H16" s="11" t="str">
        <f>+IF(F16&lt;0.01,"",ROUND(F16*G16/100,2))</f>
        <v/>
      </c>
      <c r="I16" s="11" t="str">
        <f t="shared" si="1"/>
        <v>sem valor</v>
      </c>
      <c r="J16" s="12" t="str">
        <f t="shared" si="2"/>
        <v/>
      </c>
      <c r="K16" s="29">
        <v>30</v>
      </c>
      <c r="L16" s="30">
        <v>60</v>
      </c>
    </row>
    <row r="17" spans="2:12" ht="28.5" customHeight="1" x14ac:dyDescent="0.25">
      <c r="B17" s="42"/>
      <c r="C17" s="47"/>
      <c r="D17" s="8">
        <v>10</v>
      </c>
      <c r="E17" s="8" t="s">
        <v>16</v>
      </c>
      <c r="F17" s="36"/>
      <c r="G17" s="5">
        <v>100</v>
      </c>
      <c r="H17" s="6" t="str">
        <f t="shared" ref="H17:H19" si="4">+IF(F17&lt;0.01,"",ROUND(F17*G17/100,2))</f>
        <v/>
      </c>
      <c r="I17" s="6" t="str">
        <f t="shared" si="1"/>
        <v>sem valor</v>
      </c>
      <c r="J17" s="7" t="str">
        <f t="shared" si="2"/>
        <v/>
      </c>
      <c r="K17" s="31">
        <v>30</v>
      </c>
      <c r="L17" s="32">
        <v>60</v>
      </c>
    </row>
    <row r="18" spans="2:12" ht="28.5" customHeight="1" x14ac:dyDescent="0.25">
      <c r="B18" s="42"/>
      <c r="C18" s="47"/>
      <c r="D18" s="8">
        <v>11</v>
      </c>
      <c r="E18" s="8" t="s">
        <v>17</v>
      </c>
      <c r="F18" s="36"/>
      <c r="G18" s="5">
        <v>100</v>
      </c>
      <c r="H18" s="6" t="str">
        <f t="shared" si="4"/>
        <v/>
      </c>
      <c r="I18" s="6" t="str">
        <f t="shared" si="1"/>
        <v>sem valor</v>
      </c>
      <c r="J18" s="7" t="str">
        <f t="shared" si="2"/>
        <v/>
      </c>
      <c r="K18" s="31">
        <v>30</v>
      </c>
      <c r="L18" s="32">
        <v>60</v>
      </c>
    </row>
    <row r="19" spans="2:12" ht="28.5" customHeight="1" thickBot="1" x14ac:dyDescent="0.3">
      <c r="B19" s="43"/>
      <c r="C19" s="48"/>
      <c r="D19" s="9">
        <v>12</v>
      </c>
      <c r="E19" s="9" t="s">
        <v>18</v>
      </c>
      <c r="F19" s="37"/>
      <c r="G19" s="1">
        <v>100</v>
      </c>
      <c r="H19" s="3" t="str">
        <f t="shared" si="4"/>
        <v/>
      </c>
      <c r="I19" s="3" t="str">
        <f t="shared" si="1"/>
        <v>sem valor</v>
      </c>
      <c r="J19" s="2" t="str">
        <f t="shared" si="2"/>
        <v/>
      </c>
      <c r="K19" s="33">
        <v>30</v>
      </c>
      <c r="L19" s="34">
        <v>60</v>
      </c>
    </row>
    <row r="20" spans="2:12" ht="28.5" customHeight="1" x14ac:dyDescent="0.25">
      <c r="B20" s="41">
        <v>4</v>
      </c>
      <c r="C20" s="46" t="s">
        <v>12</v>
      </c>
      <c r="D20" s="16">
        <v>13</v>
      </c>
      <c r="E20" s="16" t="s">
        <v>15</v>
      </c>
      <c r="F20" s="35"/>
      <c r="G20" s="10">
        <v>100</v>
      </c>
      <c r="H20" s="11" t="str">
        <f>+IF(F20&lt;0.01,"",ROUND(F20*G20/100,2))</f>
        <v/>
      </c>
      <c r="I20" s="11" t="str">
        <f t="shared" si="1"/>
        <v>sem valor</v>
      </c>
      <c r="J20" s="12" t="str">
        <f t="shared" si="2"/>
        <v/>
      </c>
      <c r="K20" s="29">
        <v>30</v>
      </c>
      <c r="L20" s="30">
        <v>60</v>
      </c>
    </row>
    <row r="21" spans="2:12" ht="28.5" customHeight="1" x14ac:dyDescent="0.25">
      <c r="B21" s="42"/>
      <c r="C21" s="47"/>
      <c r="D21" s="8">
        <v>14</v>
      </c>
      <c r="E21" s="8" t="s">
        <v>16</v>
      </c>
      <c r="F21" s="36"/>
      <c r="G21" s="5">
        <v>100</v>
      </c>
      <c r="H21" s="6" t="str">
        <f t="shared" ref="H21:H23" si="5">+IF(F21&lt;0.01,"",ROUND(F21*G21/100,2))</f>
        <v/>
      </c>
      <c r="I21" s="6" t="str">
        <f t="shared" si="1"/>
        <v>sem valor</v>
      </c>
      <c r="J21" s="7" t="str">
        <f t="shared" si="2"/>
        <v/>
      </c>
      <c r="K21" s="31">
        <v>30</v>
      </c>
      <c r="L21" s="32">
        <v>60</v>
      </c>
    </row>
    <row r="22" spans="2:12" ht="28.5" customHeight="1" x14ac:dyDescent="0.25">
      <c r="B22" s="42"/>
      <c r="C22" s="47"/>
      <c r="D22" s="8">
        <v>15</v>
      </c>
      <c r="E22" s="8" t="s">
        <v>17</v>
      </c>
      <c r="F22" s="36"/>
      <c r="G22" s="5">
        <v>100</v>
      </c>
      <c r="H22" s="6" t="str">
        <f t="shared" si="5"/>
        <v/>
      </c>
      <c r="I22" s="6" t="str">
        <f t="shared" si="1"/>
        <v>sem valor</v>
      </c>
      <c r="J22" s="7" t="str">
        <f t="shared" si="2"/>
        <v/>
      </c>
      <c r="K22" s="31">
        <v>30</v>
      </c>
      <c r="L22" s="32">
        <v>60</v>
      </c>
    </row>
    <row r="23" spans="2:12" ht="28.5" customHeight="1" thickBot="1" x14ac:dyDescent="0.3">
      <c r="B23" s="43"/>
      <c r="C23" s="48"/>
      <c r="D23" s="9">
        <v>16</v>
      </c>
      <c r="E23" s="9" t="s">
        <v>18</v>
      </c>
      <c r="F23" s="37"/>
      <c r="G23" s="1">
        <v>100</v>
      </c>
      <c r="H23" s="3" t="str">
        <f t="shared" si="5"/>
        <v/>
      </c>
      <c r="I23" s="3" t="str">
        <f t="shared" si="1"/>
        <v>sem valor</v>
      </c>
      <c r="J23" s="2" t="str">
        <f t="shared" si="2"/>
        <v/>
      </c>
      <c r="K23" s="33">
        <v>30</v>
      </c>
      <c r="L23" s="34">
        <v>60</v>
      </c>
    </row>
    <row r="24" spans="2:12" ht="28.5" customHeight="1" x14ac:dyDescent="0.25">
      <c r="B24" s="41">
        <v>5</v>
      </c>
      <c r="C24" s="46" t="s">
        <v>13</v>
      </c>
      <c r="D24" s="16">
        <v>17</v>
      </c>
      <c r="E24" s="16" t="s">
        <v>15</v>
      </c>
      <c r="F24" s="35"/>
      <c r="G24" s="10">
        <v>100</v>
      </c>
      <c r="H24" s="11" t="str">
        <f>+IF(F24&lt;0.01,"",ROUND(F24*G24/100,2))</f>
        <v/>
      </c>
      <c r="I24" s="11" t="str">
        <f t="shared" si="1"/>
        <v>sem valor</v>
      </c>
      <c r="J24" s="12" t="str">
        <f t="shared" si="2"/>
        <v/>
      </c>
      <c r="K24" s="29">
        <v>30</v>
      </c>
      <c r="L24" s="30">
        <v>60</v>
      </c>
    </row>
    <row r="25" spans="2:12" ht="28.5" customHeight="1" x14ac:dyDescent="0.25">
      <c r="B25" s="42"/>
      <c r="C25" s="47"/>
      <c r="D25" s="8">
        <v>18</v>
      </c>
      <c r="E25" s="8" t="s">
        <v>16</v>
      </c>
      <c r="F25" s="36"/>
      <c r="G25" s="5">
        <v>100</v>
      </c>
      <c r="H25" s="6" t="str">
        <f t="shared" ref="H25:H27" si="6">+IF(F25&lt;0.01,"",ROUND(F25*G25/100,2))</f>
        <v/>
      </c>
      <c r="I25" s="6" t="str">
        <f t="shared" si="1"/>
        <v>sem valor</v>
      </c>
      <c r="J25" s="7" t="str">
        <f t="shared" si="2"/>
        <v/>
      </c>
      <c r="K25" s="31">
        <v>30</v>
      </c>
      <c r="L25" s="32">
        <v>60</v>
      </c>
    </row>
    <row r="26" spans="2:12" ht="28.5" customHeight="1" x14ac:dyDescent="0.25">
      <c r="B26" s="42"/>
      <c r="C26" s="47"/>
      <c r="D26" s="8">
        <v>19</v>
      </c>
      <c r="E26" s="8" t="s">
        <v>17</v>
      </c>
      <c r="F26" s="36"/>
      <c r="G26" s="5">
        <v>100</v>
      </c>
      <c r="H26" s="6" t="str">
        <f t="shared" si="6"/>
        <v/>
      </c>
      <c r="I26" s="6" t="str">
        <f t="shared" si="1"/>
        <v>sem valor</v>
      </c>
      <c r="J26" s="7" t="str">
        <f t="shared" si="2"/>
        <v/>
      </c>
      <c r="K26" s="31">
        <v>30</v>
      </c>
      <c r="L26" s="32">
        <v>60</v>
      </c>
    </row>
    <row r="27" spans="2:12" ht="28.5" customHeight="1" thickBot="1" x14ac:dyDescent="0.3">
      <c r="B27" s="43"/>
      <c r="C27" s="48"/>
      <c r="D27" s="9">
        <v>20</v>
      </c>
      <c r="E27" s="9" t="s">
        <v>18</v>
      </c>
      <c r="F27" s="37"/>
      <c r="G27" s="1">
        <v>100</v>
      </c>
      <c r="H27" s="3" t="str">
        <f t="shared" si="6"/>
        <v/>
      </c>
      <c r="I27" s="3" t="str">
        <f t="shared" si="1"/>
        <v>sem valor</v>
      </c>
      <c r="J27" s="2" t="str">
        <f t="shared" si="2"/>
        <v/>
      </c>
      <c r="K27" s="33">
        <v>30</v>
      </c>
      <c r="L27" s="34">
        <v>60</v>
      </c>
    </row>
    <row r="28" spans="2:12" ht="28.5" customHeight="1" x14ac:dyDescent="0.25">
      <c r="B28" s="41">
        <v>6</v>
      </c>
      <c r="C28" s="46" t="s">
        <v>14</v>
      </c>
      <c r="D28" s="16">
        <v>21</v>
      </c>
      <c r="E28" s="16" t="s">
        <v>15</v>
      </c>
      <c r="F28" s="35"/>
      <c r="G28" s="10">
        <v>100</v>
      </c>
      <c r="H28" s="11" t="str">
        <f>+IF(F28&lt;0.01,"",ROUND(F28*G28/100,2))</f>
        <v/>
      </c>
      <c r="I28" s="11" t="str">
        <f t="shared" si="1"/>
        <v>sem valor</v>
      </c>
      <c r="J28" s="12" t="str">
        <f t="shared" si="2"/>
        <v/>
      </c>
      <c r="K28" s="29">
        <v>30</v>
      </c>
      <c r="L28" s="30">
        <v>60</v>
      </c>
    </row>
    <row r="29" spans="2:12" ht="28.5" customHeight="1" x14ac:dyDescent="0.25">
      <c r="B29" s="42"/>
      <c r="C29" s="47"/>
      <c r="D29" s="8">
        <v>22</v>
      </c>
      <c r="E29" s="8" t="s">
        <v>16</v>
      </c>
      <c r="F29" s="36"/>
      <c r="G29" s="5">
        <v>100</v>
      </c>
      <c r="H29" s="6" t="str">
        <f t="shared" ref="H29:H31" si="7">+IF(F29&lt;0.01,"",ROUND(F29*G29/100,2))</f>
        <v/>
      </c>
      <c r="I29" s="6" t="str">
        <f t="shared" si="1"/>
        <v>sem valor</v>
      </c>
      <c r="J29" s="7" t="str">
        <f t="shared" si="2"/>
        <v/>
      </c>
      <c r="K29" s="31">
        <v>30</v>
      </c>
      <c r="L29" s="32">
        <v>60</v>
      </c>
    </row>
    <row r="30" spans="2:12" ht="28.5" customHeight="1" x14ac:dyDescent="0.25">
      <c r="B30" s="42"/>
      <c r="C30" s="47"/>
      <c r="D30" s="8">
        <v>23</v>
      </c>
      <c r="E30" s="8" t="s">
        <v>17</v>
      </c>
      <c r="F30" s="36"/>
      <c r="G30" s="5">
        <v>100</v>
      </c>
      <c r="H30" s="6" t="str">
        <f t="shared" si="7"/>
        <v/>
      </c>
      <c r="I30" s="6" t="str">
        <f t="shared" si="1"/>
        <v>sem valor</v>
      </c>
      <c r="J30" s="7" t="str">
        <f t="shared" si="2"/>
        <v/>
      </c>
      <c r="K30" s="31">
        <v>30</v>
      </c>
      <c r="L30" s="32">
        <v>60</v>
      </c>
    </row>
    <row r="31" spans="2:12" ht="28.5" customHeight="1" thickBot="1" x14ac:dyDescent="0.3">
      <c r="B31" s="43"/>
      <c r="C31" s="48"/>
      <c r="D31" s="9">
        <v>24</v>
      </c>
      <c r="E31" s="9" t="s">
        <v>18</v>
      </c>
      <c r="F31" s="37"/>
      <c r="G31" s="1">
        <v>100</v>
      </c>
      <c r="H31" s="3" t="str">
        <f t="shared" si="7"/>
        <v/>
      </c>
      <c r="I31" s="3" t="str">
        <f t="shared" si="1"/>
        <v>sem valor</v>
      </c>
      <c r="J31" s="2" t="str">
        <f t="shared" si="2"/>
        <v/>
      </c>
      <c r="K31" s="33">
        <v>30</v>
      </c>
      <c r="L31" s="34">
        <v>60</v>
      </c>
    </row>
    <row r="32" spans="2:12" ht="49.5" customHeight="1" x14ac:dyDescent="0.25"/>
    <row r="33" ht="49.5" customHeight="1" x14ac:dyDescent="0.25"/>
  </sheetData>
  <sheetProtection algorithmName="SHA-512" hashValue="Un8WPsyu9VRaiSpPsdhRMsGJqEp2jCxkIyVbCYlpJNVwIqOUIO8F2lTltFUxlP4YqSaqSWVCrB9YM5VIWZwoIw==" saltValue="ttknZuO2pppQa0Nuw9FyoQ==" spinCount="100000" sheet="1" selectLockedCells="1"/>
  <mergeCells count="17">
    <mergeCell ref="I2:J2"/>
    <mergeCell ref="I3:J3"/>
    <mergeCell ref="B8:B11"/>
    <mergeCell ref="B12:B15"/>
    <mergeCell ref="C8:C11"/>
    <mergeCell ref="B7:C7"/>
    <mergeCell ref="C12:C15"/>
    <mergeCell ref="D7:E7"/>
    <mergeCell ref="B16:B19"/>
    <mergeCell ref="B20:B23"/>
    <mergeCell ref="B28:B31"/>
    <mergeCell ref="B24:B27"/>
    <mergeCell ref="K5:L5"/>
    <mergeCell ref="C16:C19"/>
    <mergeCell ref="C20:C23"/>
    <mergeCell ref="C24:C27"/>
    <mergeCell ref="C28:C31"/>
  </mergeCells>
  <conditionalFormatting sqref="J8:J31">
    <cfRule type="containsText" dxfId="3" priority="11" operator="containsText" text="O valor inserido ultrapassa o limite máximo estipulado para o serviço">
      <formula>NOT(ISERROR(SEARCH("O valor inserido ultrapassa o limite máximo estipulado para o serviço",J8)))</formula>
    </cfRule>
    <cfRule type="containsText" dxfId="2" priority="12" operator="containsText" text="O valor inserido não atinge o limite mínimo estipulado para o serviço, pelo que deve ser justificado">
      <formula>NOT(ISERROR(SEARCH("O valor inserido não atinge o limite mínimo estipulado para o serviço, pelo que deve ser justificado",J8)))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zoomScale="90" zoomScaleNormal="90" workbookViewId="0">
      <selection activeCell="I3" sqref="I3:J3"/>
    </sheetView>
  </sheetViews>
  <sheetFormatPr defaultColWidth="0" defaultRowHeight="15" customHeight="1" zeroHeight="1" x14ac:dyDescent="0.25"/>
  <cols>
    <col min="1" max="1" width="9.140625" customWidth="1"/>
    <col min="2" max="2" width="6.5703125" customWidth="1"/>
    <col min="3" max="3" width="13.28515625" customWidth="1"/>
    <col min="4" max="4" width="7.85546875" customWidth="1"/>
    <col min="5" max="5" width="27.5703125" customWidth="1"/>
    <col min="6" max="6" width="19.28515625" customWidth="1"/>
    <col min="7" max="7" width="11.5703125" bestFit="1" customWidth="1"/>
    <col min="8" max="8" width="20.28515625" customWidth="1"/>
    <col min="9" max="9" width="16.42578125" customWidth="1"/>
    <col min="10" max="10" width="52.85546875" customWidth="1"/>
    <col min="11" max="12" width="27.42578125" customWidth="1"/>
    <col min="13" max="14" width="9.140625" customWidth="1"/>
    <col min="15" max="17" width="0" hidden="1" customWidth="1"/>
    <col min="18" max="16384" width="9.140625" hidden="1"/>
  </cols>
  <sheetData>
    <row r="1" spans="2:17" ht="21.75" customHeight="1" x14ac:dyDescent="0.25">
      <c r="P1" s="17"/>
      <c r="Q1" s="17"/>
    </row>
    <row r="2" spans="2:17" ht="19.5" customHeight="1" thickBot="1" x14ac:dyDescent="0.3">
      <c r="I2" s="49" t="s">
        <v>6</v>
      </c>
      <c r="J2" s="49"/>
      <c r="P2" s="18"/>
      <c r="Q2" s="18"/>
    </row>
    <row r="3" spans="2:17" ht="30.75" customHeight="1" thickBot="1" x14ac:dyDescent="0.3">
      <c r="H3" s="25" t="s">
        <v>2</v>
      </c>
      <c r="I3" s="50"/>
      <c r="J3" s="51"/>
      <c r="P3" s="17"/>
      <c r="Q3" s="17"/>
    </row>
    <row r="4" spans="2:17" ht="20.25" customHeight="1" thickBot="1" x14ac:dyDescent="0.3">
      <c r="H4" s="4"/>
      <c r="I4" s="24"/>
      <c r="J4" s="24"/>
      <c r="P4" s="17"/>
      <c r="Q4" s="17"/>
    </row>
    <row r="5" spans="2:17" ht="18.75" customHeight="1" thickBot="1" x14ac:dyDescent="0.35">
      <c r="B5" s="19" t="s">
        <v>8</v>
      </c>
      <c r="C5" s="19"/>
      <c r="D5" s="19"/>
      <c r="E5" s="19"/>
      <c r="F5" s="20"/>
      <c r="G5" s="20"/>
      <c r="H5" s="20"/>
      <c r="I5" s="21"/>
      <c r="J5" s="24"/>
      <c r="K5" s="44" t="s">
        <v>5</v>
      </c>
      <c r="L5" s="45"/>
      <c r="P5" s="17"/>
      <c r="Q5" s="17"/>
    </row>
    <row r="6" spans="2:17" ht="18.75" customHeight="1" thickBot="1" x14ac:dyDescent="0.3">
      <c r="K6" s="22">
        <v>90</v>
      </c>
      <c r="L6" s="23">
        <v>0</v>
      </c>
    </row>
    <row r="7" spans="2:17" ht="45.75" thickBot="1" x14ac:dyDescent="0.3">
      <c r="B7" s="52" t="s">
        <v>0</v>
      </c>
      <c r="C7" s="53"/>
      <c r="D7" s="54" t="s">
        <v>1</v>
      </c>
      <c r="E7" s="53"/>
      <c r="F7" s="14" t="s">
        <v>24</v>
      </c>
      <c r="G7" s="13" t="s">
        <v>3</v>
      </c>
      <c r="H7" s="13" t="s">
        <v>26</v>
      </c>
      <c r="I7" s="13" t="s">
        <v>27</v>
      </c>
      <c r="J7" s="13" t="s">
        <v>4</v>
      </c>
      <c r="K7" s="13" t="s">
        <v>22</v>
      </c>
      <c r="L7" s="15" t="s">
        <v>23</v>
      </c>
    </row>
    <row r="8" spans="2:17" ht="28.5" customHeight="1" x14ac:dyDescent="0.25">
      <c r="B8" s="55">
        <v>1</v>
      </c>
      <c r="C8" s="46" t="s">
        <v>9</v>
      </c>
      <c r="D8" s="16">
        <v>25</v>
      </c>
      <c r="E8" s="26" t="s">
        <v>15</v>
      </c>
      <c r="F8" s="38"/>
      <c r="G8" s="10">
        <v>100</v>
      </c>
      <c r="H8" s="11" t="str">
        <f>+IF(F8&lt;0.01,"",ROUND(F8*G8/100,2))</f>
        <v/>
      </c>
      <c r="I8" s="11" t="str">
        <f>+IF(H8&gt;L8,"sem valor",IF(H8&gt;L8,0,IF(H8&lt;K8,((100-$K$6)/100-(H8-0.01)*(100-$K$6)/100/(K8-0.01)+$K$6/100)*100,(($K$6-$L$6)/100-(H8-K8)*($K$6-$L$6)/100/(L8-K8))*100)))</f>
        <v>sem valor</v>
      </c>
      <c r="J8" s="12" t="str">
        <f>+IF(H8&lt;0.01,"",IF(H8="","",IF(H8&lt;K8,"O valor inserido não atinge o limite mínimo estipulado para o serviço, pelo que deve ser justificado",IF(H8&gt;L8,"O valor inserido ultrapassa o limite máximo estipulado para o serviço",""))))</f>
        <v/>
      </c>
      <c r="K8" s="29">
        <v>7.0000000000000007E-2</v>
      </c>
      <c r="L8" s="30">
        <v>0.14000000000000001</v>
      </c>
    </row>
    <row r="9" spans="2:17" ht="28.5" customHeight="1" x14ac:dyDescent="0.25">
      <c r="B9" s="56"/>
      <c r="C9" s="47"/>
      <c r="D9" s="8">
        <v>26</v>
      </c>
      <c r="E9" s="27" t="s">
        <v>16</v>
      </c>
      <c r="F9" s="39"/>
      <c r="G9" s="5">
        <v>100</v>
      </c>
      <c r="H9" s="6" t="str">
        <f t="shared" ref="H9:H11" si="0">+IF(F9&lt;0.01,"",ROUND(F9*G9/100,2))</f>
        <v/>
      </c>
      <c r="I9" s="6" t="str">
        <f t="shared" ref="I9:I31" si="1">+IF(H9&gt;L9,"sem valor",IF(H9&gt;L9,0,IF(H9&lt;K9,((100-$K$6)/100-(H9-0.01)*(100-$K$6)/100/(K9-0.01)+$K$6/100)*100,(($K$6-$L$6)/100-(H9-K9)*($K$6-$L$6)/100/(L9-K9))*100)))</f>
        <v>sem valor</v>
      </c>
      <c r="J9" s="7" t="str">
        <f t="shared" ref="J9:J31" si="2">+IF(H9&lt;0.01,"",IF(H9="","",IF(H9&lt;K9,"O valor inserido não atinge o limite mínimo estipulado para o serviço, pelo que deve ser justificado",IF(H9&gt;L9,"O valor inserido ultrapassa o limite máximo estipulado para o serviço",""))))</f>
        <v/>
      </c>
      <c r="K9" s="31">
        <v>7.0000000000000007E-2</v>
      </c>
      <c r="L9" s="32">
        <v>0.14000000000000001</v>
      </c>
    </row>
    <row r="10" spans="2:17" ht="28.5" customHeight="1" x14ac:dyDescent="0.25">
      <c r="B10" s="56"/>
      <c r="C10" s="47"/>
      <c r="D10" s="8">
        <v>27</v>
      </c>
      <c r="E10" s="27" t="s">
        <v>17</v>
      </c>
      <c r="F10" s="39"/>
      <c r="G10" s="5">
        <v>100</v>
      </c>
      <c r="H10" s="6" t="str">
        <f t="shared" si="0"/>
        <v/>
      </c>
      <c r="I10" s="6" t="str">
        <f t="shared" si="1"/>
        <v>sem valor</v>
      </c>
      <c r="J10" s="7" t="str">
        <f t="shared" si="2"/>
        <v/>
      </c>
      <c r="K10" s="31">
        <v>7.0000000000000007E-2</v>
      </c>
      <c r="L10" s="32">
        <v>0.14000000000000001</v>
      </c>
    </row>
    <row r="11" spans="2:17" ht="28.5" customHeight="1" thickBot="1" x14ac:dyDescent="0.3">
      <c r="B11" s="57"/>
      <c r="C11" s="48"/>
      <c r="D11" s="9">
        <v>28</v>
      </c>
      <c r="E11" s="28" t="s">
        <v>18</v>
      </c>
      <c r="F11" s="40"/>
      <c r="G11" s="1">
        <v>100</v>
      </c>
      <c r="H11" s="3" t="str">
        <f t="shared" si="0"/>
        <v/>
      </c>
      <c r="I11" s="3" t="str">
        <f t="shared" si="1"/>
        <v>sem valor</v>
      </c>
      <c r="J11" s="2" t="str">
        <f t="shared" si="2"/>
        <v/>
      </c>
      <c r="K11" s="33">
        <v>7.0000000000000007E-2</v>
      </c>
      <c r="L11" s="34">
        <v>0.14000000000000001</v>
      </c>
    </row>
    <row r="12" spans="2:17" ht="28.5" customHeight="1" x14ac:dyDescent="0.25">
      <c r="B12" s="55">
        <v>2</v>
      </c>
      <c r="C12" s="46" t="s">
        <v>10</v>
      </c>
      <c r="D12" s="16">
        <v>29</v>
      </c>
      <c r="E12" s="26" t="s">
        <v>15</v>
      </c>
      <c r="F12" s="38"/>
      <c r="G12" s="10">
        <v>100</v>
      </c>
      <c r="H12" s="11" t="str">
        <f>+IF(F12&lt;0.01,"",ROUND(F12*G12/100,2))</f>
        <v/>
      </c>
      <c r="I12" s="11" t="str">
        <f t="shared" si="1"/>
        <v>sem valor</v>
      </c>
      <c r="J12" s="12" t="str">
        <f t="shared" si="2"/>
        <v/>
      </c>
      <c r="K12" s="29">
        <v>7.0000000000000007E-2</v>
      </c>
      <c r="L12" s="30">
        <v>0.14000000000000001</v>
      </c>
    </row>
    <row r="13" spans="2:17" ht="28.5" customHeight="1" x14ac:dyDescent="0.25">
      <c r="B13" s="56"/>
      <c r="C13" s="47"/>
      <c r="D13" s="8">
        <v>30</v>
      </c>
      <c r="E13" s="27" t="s">
        <v>16</v>
      </c>
      <c r="F13" s="39"/>
      <c r="G13" s="5">
        <v>100</v>
      </c>
      <c r="H13" s="6" t="str">
        <f t="shared" ref="H13:H15" si="3">+IF(F13&lt;0.01,"",ROUND(F13*G13/100,2))</f>
        <v/>
      </c>
      <c r="I13" s="6" t="str">
        <f t="shared" si="1"/>
        <v>sem valor</v>
      </c>
      <c r="J13" s="7" t="str">
        <f t="shared" si="2"/>
        <v/>
      </c>
      <c r="K13" s="31">
        <v>7.0000000000000007E-2</v>
      </c>
      <c r="L13" s="32">
        <v>0.14000000000000001</v>
      </c>
    </row>
    <row r="14" spans="2:17" ht="28.5" customHeight="1" x14ac:dyDescent="0.25">
      <c r="B14" s="56"/>
      <c r="C14" s="47"/>
      <c r="D14" s="8">
        <v>31</v>
      </c>
      <c r="E14" s="27" t="s">
        <v>17</v>
      </c>
      <c r="F14" s="39"/>
      <c r="G14" s="5">
        <v>100</v>
      </c>
      <c r="H14" s="6" t="str">
        <f t="shared" si="3"/>
        <v/>
      </c>
      <c r="I14" s="6" t="str">
        <f t="shared" si="1"/>
        <v>sem valor</v>
      </c>
      <c r="J14" s="7" t="str">
        <f t="shared" si="2"/>
        <v/>
      </c>
      <c r="K14" s="31">
        <v>7.0000000000000007E-2</v>
      </c>
      <c r="L14" s="32">
        <v>0.14000000000000001</v>
      </c>
    </row>
    <row r="15" spans="2:17" ht="28.5" customHeight="1" thickBot="1" x14ac:dyDescent="0.3">
      <c r="B15" s="57"/>
      <c r="C15" s="48"/>
      <c r="D15" s="9">
        <v>32</v>
      </c>
      <c r="E15" s="28" t="s">
        <v>18</v>
      </c>
      <c r="F15" s="40"/>
      <c r="G15" s="1">
        <v>100</v>
      </c>
      <c r="H15" s="3" t="str">
        <f t="shared" si="3"/>
        <v/>
      </c>
      <c r="I15" s="3" t="str">
        <f t="shared" si="1"/>
        <v>sem valor</v>
      </c>
      <c r="J15" s="2" t="str">
        <f t="shared" si="2"/>
        <v/>
      </c>
      <c r="K15" s="33">
        <v>7.0000000000000007E-2</v>
      </c>
      <c r="L15" s="34">
        <v>0.14000000000000001</v>
      </c>
    </row>
    <row r="16" spans="2:17" ht="28.5" customHeight="1" x14ac:dyDescent="0.25">
      <c r="B16" s="55">
        <v>3</v>
      </c>
      <c r="C16" s="46" t="s">
        <v>11</v>
      </c>
      <c r="D16" s="16">
        <v>33</v>
      </c>
      <c r="E16" s="26" t="s">
        <v>15</v>
      </c>
      <c r="F16" s="38"/>
      <c r="G16" s="10">
        <v>100</v>
      </c>
      <c r="H16" s="11" t="str">
        <f>+IF(F16&lt;0.01,"",ROUND(F16*G16/100,2))</f>
        <v/>
      </c>
      <c r="I16" s="11" t="str">
        <f t="shared" si="1"/>
        <v>sem valor</v>
      </c>
      <c r="J16" s="12" t="str">
        <f t="shared" si="2"/>
        <v/>
      </c>
      <c r="K16" s="29">
        <v>7.0000000000000007E-2</v>
      </c>
      <c r="L16" s="30">
        <v>0.14000000000000001</v>
      </c>
    </row>
    <row r="17" spans="2:12" ht="28.5" customHeight="1" x14ac:dyDescent="0.25">
      <c r="B17" s="56"/>
      <c r="C17" s="47"/>
      <c r="D17" s="8">
        <v>34</v>
      </c>
      <c r="E17" s="27" t="s">
        <v>16</v>
      </c>
      <c r="F17" s="39"/>
      <c r="G17" s="5">
        <v>100</v>
      </c>
      <c r="H17" s="6" t="str">
        <f t="shared" ref="H17:H19" si="4">+IF(F17&lt;0.01,"",ROUND(F17*G17/100,2))</f>
        <v/>
      </c>
      <c r="I17" s="6" t="str">
        <f t="shared" si="1"/>
        <v>sem valor</v>
      </c>
      <c r="J17" s="7" t="str">
        <f t="shared" si="2"/>
        <v/>
      </c>
      <c r="K17" s="31">
        <v>7.0000000000000007E-2</v>
      </c>
      <c r="L17" s="32">
        <v>0.14000000000000001</v>
      </c>
    </row>
    <row r="18" spans="2:12" ht="28.5" customHeight="1" x14ac:dyDescent="0.25">
      <c r="B18" s="56"/>
      <c r="C18" s="47"/>
      <c r="D18" s="8">
        <v>35</v>
      </c>
      <c r="E18" s="27" t="s">
        <v>17</v>
      </c>
      <c r="F18" s="39"/>
      <c r="G18" s="5">
        <v>100</v>
      </c>
      <c r="H18" s="6" t="str">
        <f t="shared" si="4"/>
        <v/>
      </c>
      <c r="I18" s="6" t="str">
        <f t="shared" si="1"/>
        <v>sem valor</v>
      </c>
      <c r="J18" s="7" t="str">
        <f t="shared" si="2"/>
        <v/>
      </c>
      <c r="K18" s="31">
        <v>7.0000000000000007E-2</v>
      </c>
      <c r="L18" s="32">
        <v>0.14000000000000001</v>
      </c>
    </row>
    <row r="19" spans="2:12" ht="28.5" customHeight="1" thickBot="1" x14ac:dyDescent="0.3">
      <c r="B19" s="57"/>
      <c r="C19" s="48"/>
      <c r="D19" s="9">
        <v>36</v>
      </c>
      <c r="E19" s="28" t="s">
        <v>18</v>
      </c>
      <c r="F19" s="40"/>
      <c r="G19" s="1">
        <v>100</v>
      </c>
      <c r="H19" s="3" t="str">
        <f t="shared" si="4"/>
        <v/>
      </c>
      <c r="I19" s="3" t="str">
        <f t="shared" si="1"/>
        <v>sem valor</v>
      </c>
      <c r="J19" s="2" t="str">
        <f t="shared" si="2"/>
        <v/>
      </c>
      <c r="K19" s="33">
        <v>7.0000000000000007E-2</v>
      </c>
      <c r="L19" s="34">
        <v>0.14000000000000001</v>
      </c>
    </row>
    <row r="20" spans="2:12" ht="28.5" customHeight="1" x14ac:dyDescent="0.25">
      <c r="B20" s="55">
        <v>4</v>
      </c>
      <c r="C20" s="46" t="s">
        <v>12</v>
      </c>
      <c r="D20" s="16">
        <v>37</v>
      </c>
      <c r="E20" s="26" t="s">
        <v>15</v>
      </c>
      <c r="F20" s="38"/>
      <c r="G20" s="10">
        <v>100</v>
      </c>
      <c r="H20" s="11" t="str">
        <f>+IF(F20&lt;0.01,"",ROUND(F20*G20/100,2))</f>
        <v/>
      </c>
      <c r="I20" s="11" t="str">
        <f t="shared" si="1"/>
        <v>sem valor</v>
      </c>
      <c r="J20" s="12" t="str">
        <f t="shared" si="2"/>
        <v/>
      </c>
      <c r="K20" s="29">
        <v>7.0000000000000007E-2</v>
      </c>
      <c r="L20" s="30">
        <v>0.14000000000000001</v>
      </c>
    </row>
    <row r="21" spans="2:12" ht="28.5" customHeight="1" x14ac:dyDescent="0.25">
      <c r="B21" s="56"/>
      <c r="C21" s="47"/>
      <c r="D21" s="8">
        <v>38</v>
      </c>
      <c r="E21" s="27" t="s">
        <v>16</v>
      </c>
      <c r="F21" s="39"/>
      <c r="G21" s="5">
        <v>100</v>
      </c>
      <c r="H21" s="6" t="str">
        <f t="shared" ref="H21:H23" si="5">+IF(F21&lt;0.01,"",ROUND(F21*G21/100,2))</f>
        <v/>
      </c>
      <c r="I21" s="6" t="str">
        <f t="shared" si="1"/>
        <v>sem valor</v>
      </c>
      <c r="J21" s="7" t="str">
        <f t="shared" si="2"/>
        <v/>
      </c>
      <c r="K21" s="31">
        <v>7.0000000000000007E-2</v>
      </c>
      <c r="L21" s="32">
        <v>0.14000000000000001</v>
      </c>
    </row>
    <row r="22" spans="2:12" ht="28.5" customHeight="1" x14ac:dyDescent="0.25">
      <c r="B22" s="56"/>
      <c r="C22" s="47"/>
      <c r="D22" s="8">
        <v>39</v>
      </c>
      <c r="E22" s="27" t="s">
        <v>17</v>
      </c>
      <c r="F22" s="39"/>
      <c r="G22" s="5">
        <v>100</v>
      </c>
      <c r="H22" s="6" t="str">
        <f t="shared" si="5"/>
        <v/>
      </c>
      <c r="I22" s="6" t="str">
        <f t="shared" si="1"/>
        <v>sem valor</v>
      </c>
      <c r="J22" s="7" t="str">
        <f t="shared" si="2"/>
        <v/>
      </c>
      <c r="K22" s="31">
        <v>7.0000000000000007E-2</v>
      </c>
      <c r="L22" s="32">
        <v>0.14000000000000001</v>
      </c>
    </row>
    <row r="23" spans="2:12" ht="28.5" customHeight="1" thickBot="1" x14ac:dyDescent="0.3">
      <c r="B23" s="57"/>
      <c r="C23" s="48"/>
      <c r="D23" s="9">
        <v>40</v>
      </c>
      <c r="E23" s="28" t="s">
        <v>18</v>
      </c>
      <c r="F23" s="40"/>
      <c r="G23" s="1">
        <v>100</v>
      </c>
      <c r="H23" s="3" t="str">
        <f t="shared" si="5"/>
        <v/>
      </c>
      <c r="I23" s="3" t="str">
        <f t="shared" si="1"/>
        <v>sem valor</v>
      </c>
      <c r="J23" s="2" t="str">
        <f t="shared" si="2"/>
        <v/>
      </c>
      <c r="K23" s="33">
        <v>7.0000000000000007E-2</v>
      </c>
      <c r="L23" s="34">
        <v>0.14000000000000001</v>
      </c>
    </row>
    <row r="24" spans="2:12" ht="28.5" customHeight="1" x14ac:dyDescent="0.25">
      <c r="B24" s="55">
        <v>5</v>
      </c>
      <c r="C24" s="46" t="s">
        <v>14</v>
      </c>
      <c r="D24" s="16">
        <v>41</v>
      </c>
      <c r="E24" s="26" t="s">
        <v>15</v>
      </c>
      <c r="F24" s="38"/>
      <c r="G24" s="10">
        <v>100</v>
      </c>
      <c r="H24" s="11" t="str">
        <f>+IF(F24&lt;0.01,"",ROUND(F24*G24/100,2))</f>
        <v/>
      </c>
      <c r="I24" s="11" t="str">
        <f t="shared" si="1"/>
        <v>sem valor</v>
      </c>
      <c r="J24" s="12" t="str">
        <f t="shared" si="2"/>
        <v/>
      </c>
      <c r="K24" s="29">
        <v>7.0000000000000007E-2</v>
      </c>
      <c r="L24" s="30">
        <v>0.14000000000000001</v>
      </c>
    </row>
    <row r="25" spans="2:12" ht="28.5" customHeight="1" x14ac:dyDescent="0.25">
      <c r="B25" s="56"/>
      <c r="C25" s="47"/>
      <c r="D25" s="8">
        <v>42</v>
      </c>
      <c r="E25" s="27" t="s">
        <v>16</v>
      </c>
      <c r="F25" s="39"/>
      <c r="G25" s="5">
        <v>100</v>
      </c>
      <c r="H25" s="6" t="str">
        <f t="shared" ref="H25:H27" si="6">+IF(F25&lt;0.01,"",ROUND(F25*G25/100,2))</f>
        <v/>
      </c>
      <c r="I25" s="6" t="str">
        <f t="shared" si="1"/>
        <v>sem valor</v>
      </c>
      <c r="J25" s="7" t="str">
        <f t="shared" si="2"/>
        <v/>
      </c>
      <c r="K25" s="31">
        <v>7.0000000000000007E-2</v>
      </c>
      <c r="L25" s="32">
        <v>0.14000000000000001</v>
      </c>
    </row>
    <row r="26" spans="2:12" ht="28.5" customHeight="1" x14ac:dyDescent="0.25">
      <c r="B26" s="56"/>
      <c r="C26" s="47"/>
      <c r="D26" s="8">
        <v>43</v>
      </c>
      <c r="E26" s="27" t="s">
        <v>17</v>
      </c>
      <c r="F26" s="39"/>
      <c r="G26" s="5">
        <v>100</v>
      </c>
      <c r="H26" s="6" t="str">
        <f t="shared" si="6"/>
        <v/>
      </c>
      <c r="I26" s="6" t="str">
        <f t="shared" si="1"/>
        <v>sem valor</v>
      </c>
      <c r="J26" s="7" t="str">
        <f t="shared" si="2"/>
        <v/>
      </c>
      <c r="K26" s="31">
        <v>7.0000000000000007E-2</v>
      </c>
      <c r="L26" s="32">
        <v>0.14000000000000001</v>
      </c>
    </row>
    <row r="27" spans="2:12" ht="28.5" customHeight="1" thickBot="1" x14ac:dyDescent="0.3">
      <c r="B27" s="57"/>
      <c r="C27" s="48"/>
      <c r="D27" s="9">
        <v>44</v>
      </c>
      <c r="E27" s="28" t="s">
        <v>18</v>
      </c>
      <c r="F27" s="40"/>
      <c r="G27" s="1">
        <v>100</v>
      </c>
      <c r="H27" s="3" t="str">
        <f t="shared" si="6"/>
        <v/>
      </c>
      <c r="I27" s="3" t="str">
        <f t="shared" si="1"/>
        <v>sem valor</v>
      </c>
      <c r="J27" s="2" t="str">
        <f t="shared" si="2"/>
        <v/>
      </c>
      <c r="K27" s="33">
        <v>7.0000000000000007E-2</v>
      </c>
      <c r="L27" s="34">
        <v>0.14000000000000001</v>
      </c>
    </row>
    <row r="28" spans="2:12" ht="49.5" customHeight="1" x14ac:dyDescent="0.25">
      <c r="H28" s="11" t="str">
        <f>+IF(F28&lt;0.01,"",ROUND(F28*G28/100,2))</f>
        <v/>
      </c>
      <c r="I28" s="11" t="e">
        <f t="shared" si="1"/>
        <v>#VALUE!</v>
      </c>
      <c r="J28" s="12" t="str">
        <f t="shared" si="2"/>
        <v/>
      </c>
    </row>
    <row r="29" spans="2:12" ht="49.5" customHeight="1" x14ac:dyDescent="0.25">
      <c r="H29" s="6" t="str">
        <f t="shared" ref="H29:H31" si="7">+IF(F29&lt;0.01,"",ROUND(F29*G29/100,2))</f>
        <v/>
      </c>
      <c r="I29" s="6" t="e">
        <f t="shared" si="1"/>
        <v>#VALUE!</v>
      </c>
      <c r="J29" s="7" t="str">
        <f t="shared" si="2"/>
        <v/>
      </c>
    </row>
    <row r="30" spans="2:12" ht="15" customHeight="1" x14ac:dyDescent="0.25">
      <c r="H30" s="6" t="str">
        <f t="shared" si="7"/>
        <v/>
      </c>
      <c r="I30" s="6" t="e">
        <f t="shared" si="1"/>
        <v>#VALUE!</v>
      </c>
      <c r="J30" s="7" t="str">
        <f t="shared" si="2"/>
        <v/>
      </c>
    </row>
    <row r="31" spans="2:12" ht="15" customHeight="1" thickBot="1" x14ac:dyDescent="0.3">
      <c r="H31" s="3" t="str">
        <f t="shared" si="7"/>
        <v/>
      </c>
      <c r="I31" s="3" t="e">
        <f t="shared" si="1"/>
        <v>#VALUE!</v>
      </c>
      <c r="J31" s="2" t="str">
        <f t="shared" si="2"/>
        <v/>
      </c>
    </row>
    <row r="32" spans="2:12" ht="15" customHeight="1" x14ac:dyDescent="0.25"/>
    <row r="33" ht="15" customHeight="1" x14ac:dyDescent="0.25"/>
  </sheetData>
  <sheetProtection algorithmName="SHA-512" hashValue="6wGADxoF/7QhDQDFkpfMgR5N1S2FU4zxNNk3Rs9TWF3DLfmn2ppkZlLgzab+aazzMi2zZMA0ECO4e9NqE9qYVg==" saltValue="XJ5XtxxiDafKUuNEPn47Pw==" spinCount="100000" sheet="1" selectLockedCells="1"/>
  <mergeCells count="15">
    <mergeCell ref="B20:B23"/>
    <mergeCell ref="B24:B27"/>
    <mergeCell ref="I2:J2"/>
    <mergeCell ref="I3:J3"/>
    <mergeCell ref="K5:L5"/>
    <mergeCell ref="B8:B11"/>
    <mergeCell ref="B12:B15"/>
    <mergeCell ref="B16:B19"/>
    <mergeCell ref="B7:C7"/>
    <mergeCell ref="D7:E7"/>
    <mergeCell ref="C8:C11"/>
    <mergeCell ref="C12:C15"/>
    <mergeCell ref="C16:C19"/>
    <mergeCell ref="C20:C23"/>
    <mergeCell ref="C24:C27"/>
  </mergeCells>
  <conditionalFormatting sqref="J8:J31">
    <cfRule type="containsText" dxfId="1" priority="1" operator="containsText" text="O valor inserido ultrapassa o limite máximo estipulado para o serviço">
      <formula>NOT(ISERROR(SEARCH("O valor inserido ultrapassa o limite máximo estipulado para o serviço",J8)))</formula>
    </cfRule>
    <cfRule type="containsText" dxfId="0" priority="2" operator="containsText" text="O valor inserido não atinge o limite mínimo estipulado para o serviço, pelo que deve ser justificado">
      <formula>NOT(ISERROR(SEARCH("O valor inserido não atinge o limite mínimo estipulado para o serviço, pelo que deve ser justificado",J8)))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9A4E69A5D14649B0CC813414C12D74" ma:contentTypeVersion="0" ma:contentTypeDescription="Criar um novo documento." ma:contentTypeScope="" ma:versionID="246f8cf145423118db5b06afab74de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b8395abada0021f0b1616f0e3fc9a2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1D68F4-512E-438B-B9D2-8A8008D7DE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880821-076B-479D-AB7B-8C40FB167E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D33D8D6-3B4D-44E2-9270-CF38A9CE2A00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Categoria 1</vt:lpstr>
      <vt:lpstr>Categoria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Santos</dc:creator>
  <cp:lastModifiedBy>Jessica Santos</cp:lastModifiedBy>
  <dcterms:created xsi:type="dcterms:W3CDTF">2017-03-24T11:58:00Z</dcterms:created>
  <dcterms:modified xsi:type="dcterms:W3CDTF">2017-04-28T16:37:05Z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0x010100579A4E69A5D14649B0CC813414C12D74</vt:lpwstr>
  </property>
</Properties>
</file>